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Sheet1" sheetId="1" r:id="rId1"/>
  </sheets>
  <definedNames>
    <definedName name="_xlnm._FilterDatabase" localSheetId="0" hidden="1">Sheet1!$C$3:$C$165</definedName>
    <definedName name="_xlnm.Extract" localSheetId="0">Sheet1!#REF!</definedName>
  </definedNames>
  <calcPr calcId="145621"/>
</workbook>
</file>

<file path=xl/calcChain.xml><?xml version="1.0" encoding="utf-8"?>
<calcChain xmlns="http://schemas.openxmlformats.org/spreadsheetml/2006/main">
  <c r="L10" i="1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K3"/>
  <c r="K4"/>
  <c r="K5"/>
  <c r="K6"/>
  <c r="K7"/>
  <c r="L3"/>
  <c r="L4"/>
  <c r="L5"/>
  <c r="L6"/>
  <c r="L7"/>
  <c r="G30"/>
  <c r="G31"/>
  <c r="K9"/>
  <c r="G29"/>
  <c r="H30"/>
  <c r="K10"/>
  <c r="K11"/>
  <c r="H29"/>
  <c r="H31"/>
  <c r="L9"/>
  <c r="L11"/>
</calcChain>
</file>

<file path=xl/sharedStrings.xml><?xml version="1.0" encoding="utf-8"?>
<sst xmlns="http://schemas.openxmlformats.org/spreadsheetml/2006/main" count="382" uniqueCount="47">
  <si>
    <t>Month</t>
  </si>
  <si>
    <t>Mobster</t>
  </si>
  <si>
    <t>Crime</t>
  </si>
  <si>
    <t>Payout</t>
  </si>
  <si>
    <t>Bruno, Angelo</t>
  </si>
  <si>
    <t>Spilotro, Tony</t>
  </si>
  <si>
    <t>Anastasia, Albert</t>
  </si>
  <si>
    <t>D'Arco, Alphonse</t>
  </si>
  <si>
    <t>Bonanno, Joseph</t>
  </si>
  <si>
    <t>Scala, Salvatore</t>
  </si>
  <si>
    <t>Ricco, Louis</t>
  </si>
  <si>
    <t>Gambino, Thomas</t>
  </si>
  <si>
    <t>Tramunti, Carmine</t>
  </si>
  <si>
    <t>Lombardozzi, Carmine</t>
  </si>
  <si>
    <t>Gaggi, Anthony</t>
  </si>
  <si>
    <t>Vallario, Louis</t>
  </si>
  <si>
    <t>DiLeonardo, Michael</t>
  </si>
  <si>
    <t>Anastasio, Anthony</t>
  </si>
  <si>
    <t>Scotto, Anthony</t>
  </si>
  <si>
    <t>Ciccone, Anthony</t>
  </si>
  <si>
    <t>Gotti, Richard</t>
  </si>
  <si>
    <t>Genovese, Vito</t>
  </si>
  <si>
    <t>Biondo, Joseph</t>
  </si>
  <si>
    <t>Gallo, Joseph N.</t>
  </si>
  <si>
    <t>Giardino, Fredo</t>
  </si>
  <si>
    <t>Milano, Peter</t>
  </si>
  <si>
    <t>Gambini, Johnny</t>
  </si>
  <si>
    <t>Santorielli, Joey</t>
  </si>
  <si>
    <t>#of Crimes</t>
  </si>
  <si>
    <t>Crime Type</t>
  </si>
  <si>
    <t>Analysis by Mobster</t>
  </si>
  <si>
    <t>Analysis by Crime</t>
  </si>
  <si>
    <t>extortion</t>
  </si>
  <si>
    <t>smuggling</t>
  </si>
  <si>
    <t>counterfeiting</t>
  </si>
  <si>
    <t>bootlegging</t>
  </si>
  <si>
    <t>corruption</t>
  </si>
  <si>
    <t>Total:</t>
  </si>
  <si>
    <t>#of crimes</t>
  </si>
  <si>
    <t>Totals:</t>
  </si>
  <si>
    <t>From the raw list:</t>
  </si>
  <si>
    <t>Differences:</t>
  </si>
  <si>
    <t>Should be zero!!</t>
  </si>
  <si>
    <t>Which Mobster made the most money?</t>
  </si>
  <si>
    <t>Answer:</t>
  </si>
  <si>
    <t>Which crime had the most # of crimes?</t>
  </si>
  <si>
    <t>Mobster activity for the year 2013.</t>
  </si>
</sst>
</file>

<file path=xl/styles.xml><?xml version="1.0" encoding="utf-8"?>
<styleSheet xmlns="http://schemas.openxmlformats.org/spreadsheetml/2006/main">
  <numFmts count="2">
    <numFmt numFmtId="164" formatCode="mmm"/>
    <numFmt numFmtId="166" formatCode="&quot;$&quot;#,##0.00"/>
  </numFmts>
  <fonts count="4">
    <font>
      <sz val="10"/>
      <name val="Arial"/>
    </font>
    <font>
      <sz val="10"/>
      <name val="Arial"/>
    </font>
    <font>
      <sz val="8"/>
      <name val="Arial"/>
    </font>
    <font>
      <sz val="10"/>
      <color indexed="9"/>
      <name val="Arial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166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166" fontId="0" fillId="2" borderId="0" xfId="0" applyNumberFormat="1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3" fillId="6" borderId="0" xfId="0" applyFont="1" applyFill="1"/>
    <xf numFmtId="0" fontId="1" fillId="0" borderId="0" xfId="0" applyFont="1" applyFill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8"/>
  <sheetViews>
    <sheetView tabSelected="1" workbookViewId="0">
      <selection activeCell="E4" sqref="E4"/>
    </sheetView>
  </sheetViews>
  <sheetFormatPr defaultRowHeight="12.75"/>
  <cols>
    <col min="2" max="2" width="19.85546875" bestFit="1" customWidth="1"/>
    <col min="3" max="3" width="12" bestFit="1" customWidth="1"/>
    <col min="4" max="4" width="13.85546875" bestFit="1" customWidth="1"/>
    <col min="5" max="5" width="4.28515625" customWidth="1"/>
    <col min="6" max="6" width="19.85546875" bestFit="1" customWidth="1"/>
    <col min="7" max="7" width="9.85546875" bestFit="1" customWidth="1"/>
    <col min="8" max="8" width="13.85546875" bestFit="1" customWidth="1"/>
    <col min="9" max="9" width="3.85546875" customWidth="1"/>
    <col min="10" max="10" width="15.5703125" bestFit="1" customWidth="1"/>
    <col min="11" max="11" width="9.85546875" bestFit="1" customWidth="1"/>
    <col min="12" max="12" width="14.42578125" bestFit="1" customWidth="1"/>
  </cols>
  <sheetData>
    <row r="1" spans="1:12">
      <c r="A1" s="17" t="s">
        <v>46</v>
      </c>
      <c r="B1" s="18"/>
      <c r="C1" s="18"/>
      <c r="D1" s="19"/>
      <c r="F1" s="17" t="s">
        <v>30</v>
      </c>
      <c r="G1" s="18"/>
      <c r="H1" s="19"/>
      <c r="J1" s="17" t="s">
        <v>31</v>
      </c>
      <c r="K1" s="18"/>
      <c r="L1" s="19"/>
    </row>
    <row r="2" spans="1:12" ht="13.5" thickBot="1">
      <c r="A2" s="6" t="s">
        <v>0</v>
      </c>
      <c r="B2" s="7" t="s">
        <v>1</v>
      </c>
      <c r="C2" s="7" t="s">
        <v>2</v>
      </c>
      <c r="D2" s="8" t="s">
        <v>3</v>
      </c>
      <c r="F2" s="9" t="s">
        <v>1</v>
      </c>
      <c r="G2" s="10" t="s">
        <v>28</v>
      </c>
      <c r="H2" s="11" t="s">
        <v>3</v>
      </c>
      <c r="J2" s="12" t="s">
        <v>29</v>
      </c>
      <c r="K2" s="13" t="s">
        <v>28</v>
      </c>
      <c r="L2" s="14" t="s">
        <v>3</v>
      </c>
    </row>
    <row r="3" spans="1:12">
      <c r="A3" s="1">
        <v>38718</v>
      </c>
      <c r="B3" t="s">
        <v>22</v>
      </c>
      <c r="C3" t="s">
        <v>34</v>
      </c>
      <c r="D3" s="2">
        <v>71196.320000000007</v>
      </c>
      <c r="F3" t="s">
        <v>6</v>
      </c>
      <c r="G3">
        <f t="shared" ref="G3:G25" si="0">COUNTIF(B3:B165,F3)</f>
        <v>7</v>
      </c>
      <c r="H3" s="2">
        <f t="shared" ref="H3:H25" si="1">SUMIF(B3:B165,F3,D3:D165)</f>
        <v>4096996.5</v>
      </c>
      <c r="J3" t="s">
        <v>35</v>
      </c>
      <c r="K3">
        <f>COUNTIF(C3:C165,J3)</f>
        <v>32</v>
      </c>
      <c r="L3" s="2">
        <f>SUMIF(C3:C165,J3,D3:D165)</f>
        <v>15854627.429999996</v>
      </c>
    </row>
    <row r="4" spans="1:12">
      <c r="A4" s="1">
        <v>38718</v>
      </c>
      <c r="B4" t="s">
        <v>19</v>
      </c>
      <c r="C4" t="s">
        <v>32</v>
      </c>
      <c r="D4" s="2">
        <v>623828.23</v>
      </c>
      <c r="F4" t="s">
        <v>17</v>
      </c>
      <c r="G4">
        <f t="shared" si="0"/>
        <v>9</v>
      </c>
      <c r="H4" s="2">
        <f t="shared" si="1"/>
        <v>3986424.7800000003</v>
      </c>
      <c r="J4" t="s">
        <v>36</v>
      </c>
      <c r="K4">
        <f>COUNTIF(C4:C166,J4)</f>
        <v>33</v>
      </c>
      <c r="L4" s="2">
        <f>SUMIF(C4:C166,J4,D4:D166)</f>
        <v>17713137.700000007</v>
      </c>
    </row>
    <row r="5" spans="1:12">
      <c r="A5" s="1">
        <v>38718</v>
      </c>
      <c r="B5" t="s">
        <v>21</v>
      </c>
      <c r="C5" t="s">
        <v>33</v>
      </c>
      <c r="D5" s="2">
        <v>197989.52</v>
      </c>
      <c r="F5" t="s">
        <v>22</v>
      </c>
      <c r="G5">
        <f t="shared" si="0"/>
        <v>7</v>
      </c>
      <c r="H5" s="2">
        <f t="shared" si="1"/>
        <v>2972289.6799999997</v>
      </c>
      <c r="J5" t="s">
        <v>34</v>
      </c>
      <c r="K5">
        <f>COUNTIF(C5:C167,J5)</f>
        <v>33</v>
      </c>
      <c r="L5" s="2">
        <f>SUMIF(C5:C167,J5,D5:D167)</f>
        <v>17158562.350000001</v>
      </c>
    </row>
    <row r="6" spans="1:12">
      <c r="A6" s="1">
        <v>38718</v>
      </c>
      <c r="B6" t="s">
        <v>20</v>
      </c>
      <c r="C6" t="s">
        <v>34</v>
      </c>
      <c r="D6" s="2">
        <v>753683.04</v>
      </c>
      <c r="F6" t="s">
        <v>8</v>
      </c>
      <c r="G6">
        <f t="shared" si="0"/>
        <v>2</v>
      </c>
      <c r="H6" s="2">
        <f t="shared" si="1"/>
        <v>1076958.8</v>
      </c>
      <c r="J6" t="s">
        <v>32</v>
      </c>
      <c r="K6">
        <f>COUNTIF(C6:C168,J6)</f>
        <v>40</v>
      </c>
      <c r="L6" s="2">
        <f>SUMIF(C6:C168,J6,D6:D168)</f>
        <v>21288258.449999996</v>
      </c>
    </row>
    <row r="7" spans="1:12">
      <c r="A7" s="1">
        <v>38718</v>
      </c>
      <c r="B7" t="s">
        <v>5</v>
      </c>
      <c r="C7" t="s">
        <v>34</v>
      </c>
      <c r="D7" s="2">
        <v>796287.78</v>
      </c>
      <c r="F7" t="s">
        <v>4</v>
      </c>
      <c r="G7">
        <f t="shared" si="0"/>
        <v>6</v>
      </c>
      <c r="H7" s="2">
        <f t="shared" si="1"/>
        <v>4042454.3200000003</v>
      </c>
      <c r="J7" t="s">
        <v>33</v>
      </c>
      <c r="K7">
        <f>COUNTIF(C7:C169,J7)</f>
        <v>22</v>
      </c>
      <c r="L7" s="2">
        <f>SUMIF(C7:C169,J7,D7:D169)</f>
        <v>9863577.0999999978</v>
      </c>
    </row>
    <row r="8" spans="1:12">
      <c r="A8" s="1">
        <v>38718</v>
      </c>
      <c r="B8" t="s">
        <v>18</v>
      </c>
      <c r="C8" t="s">
        <v>35</v>
      </c>
      <c r="D8" s="2">
        <v>627943.81999999995</v>
      </c>
      <c r="F8" t="s">
        <v>19</v>
      </c>
      <c r="G8">
        <f t="shared" si="0"/>
        <v>3</v>
      </c>
      <c r="H8" s="2">
        <f t="shared" si="1"/>
        <v>1493538.77</v>
      </c>
    </row>
    <row r="9" spans="1:12">
      <c r="A9" s="1">
        <v>38718</v>
      </c>
      <c r="B9" t="s">
        <v>20</v>
      </c>
      <c r="C9" t="s">
        <v>35</v>
      </c>
      <c r="D9" s="2">
        <v>667602.15</v>
      </c>
      <c r="F9" t="s">
        <v>7</v>
      </c>
      <c r="G9">
        <f t="shared" si="0"/>
        <v>8</v>
      </c>
      <c r="H9" s="2">
        <f t="shared" si="1"/>
        <v>4996444.67</v>
      </c>
      <c r="J9" s="3" t="s">
        <v>39</v>
      </c>
      <c r="K9">
        <f>SUM(K3:K7)</f>
        <v>160</v>
      </c>
      <c r="L9" s="2">
        <f>SUM(L3:L7)</f>
        <v>81878163.030000001</v>
      </c>
    </row>
    <row r="10" spans="1:12">
      <c r="A10" s="1">
        <v>38718</v>
      </c>
      <c r="B10" t="s">
        <v>12</v>
      </c>
      <c r="C10" t="s">
        <v>36</v>
      </c>
      <c r="D10" s="2">
        <v>942116.86</v>
      </c>
      <c r="F10" t="s">
        <v>16</v>
      </c>
      <c r="G10">
        <f t="shared" si="0"/>
        <v>4</v>
      </c>
      <c r="H10" s="2">
        <f t="shared" si="1"/>
        <v>2942287.88</v>
      </c>
      <c r="J10" s="3" t="s">
        <v>40</v>
      </c>
      <c r="K10">
        <f>D168</f>
        <v>0</v>
      </c>
      <c r="L10" s="2">
        <f>D167</f>
        <v>0</v>
      </c>
    </row>
    <row r="11" spans="1:12">
      <c r="A11" s="1">
        <v>38718</v>
      </c>
      <c r="B11" t="s">
        <v>22</v>
      </c>
      <c r="C11" t="s">
        <v>33</v>
      </c>
      <c r="D11" s="2">
        <v>647411.74</v>
      </c>
      <c r="F11" t="s">
        <v>14</v>
      </c>
      <c r="G11">
        <f t="shared" si="0"/>
        <v>8</v>
      </c>
      <c r="H11" s="2">
        <f t="shared" si="1"/>
        <v>3683322.71</v>
      </c>
      <c r="J11" s="3" t="s">
        <v>41</v>
      </c>
      <c r="K11" s="4">
        <f>K10-K9</f>
        <v>-160</v>
      </c>
      <c r="L11" s="5">
        <f>L10-L9</f>
        <v>-81878163.030000001</v>
      </c>
    </row>
    <row r="12" spans="1:12">
      <c r="A12" s="1">
        <v>38718</v>
      </c>
      <c r="B12" t="s">
        <v>7</v>
      </c>
      <c r="C12" t="s">
        <v>36</v>
      </c>
      <c r="D12" s="2">
        <v>598291.4</v>
      </c>
      <c r="F12" t="s">
        <v>23</v>
      </c>
      <c r="G12">
        <f t="shared" si="0"/>
        <v>6</v>
      </c>
      <c r="H12" s="2">
        <f t="shared" si="1"/>
        <v>2791007.89</v>
      </c>
      <c r="K12" s="20" t="s">
        <v>42</v>
      </c>
      <c r="L12" s="20"/>
    </row>
    <row r="13" spans="1:12">
      <c r="A13" s="1">
        <v>38718</v>
      </c>
      <c r="B13" t="s">
        <v>13</v>
      </c>
      <c r="C13" t="s">
        <v>33</v>
      </c>
      <c r="D13" s="2">
        <v>449586.29</v>
      </c>
      <c r="F13" t="s">
        <v>26</v>
      </c>
      <c r="G13">
        <f t="shared" si="0"/>
        <v>7</v>
      </c>
      <c r="H13" s="2">
        <f t="shared" si="1"/>
        <v>2801638.5999999996</v>
      </c>
    </row>
    <row r="14" spans="1:12">
      <c r="A14" s="1">
        <v>38718</v>
      </c>
      <c r="B14" t="s">
        <v>6</v>
      </c>
      <c r="C14" t="s">
        <v>34</v>
      </c>
      <c r="D14" s="2">
        <v>915541.74</v>
      </c>
      <c r="F14" t="s">
        <v>11</v>
      </c>
      <c r="G14">
        <f t="shared" si="0"/>
        <v>8</v>
      </c>
      <c r="H14" s="2">
        <f t="shared" si="1"/>
        <v>5235909.1500000004</v>
      </c>
    </row>
    <row r="15" spans="1:12">
      <c r="A15" s="1">
        <v>38718</v>
      </c>
      <c r="B15" t="s">
        <v>12</v>
      </c>
      <c r="C15" t="s">
        <v>34</v>
      </c>
      <c r="D15" s="2">
        <v>500125.47</v>
      </c>
      <c r="F15" t="s">
        <v>21</v>
      </c>
      <c r="G15">
        <f t="shared" si="0"/>
        <v>4</v>
      </c>
      <c r="H15" s="2">
        <f t="shared" si="1"/>
        <v>1326620.4099999999</v>
      </c>
      <c r="J15" s="15" t="s">
        <v>43</v>
      </c>
      <c r="K15" s="15"/>
      <c r="L15" s="15"/>
    </row>
    <row r="16" spans="1:12">
      <c r="A16" s="1">
        <v>38718</v>
      </c>
      <c r="B16" t="s">
        <v>25</v>
      </c>
      <c r="C16" t="s">
        <v>34</v>
      </c>
      <c r="D16" s="2">
        <v>45207.94</v>
      </c>
      <c r="F16" t="s">
        <v>24</v>
      </c>
      <c r="G16">
        <f t="shared" si="0"/>
        <v>7</v>
      </c>
      <c r="H16" s="2">
        <f t="shared" si="1"/>
        <v>2686751.52</v>
      </c>
      <c r="J16" s="15"/>
      <c r="K16" s="15" t="s">
        <v>44</v>
      </c>
      <c r="L16" s="16"/>
    </row>
    <row r="17" spans="1:12">
      <c r="A17" s="1">
        <v>38718</v>
      </c>
      <c r="B17" t="s">
        <v>12</v>
      </c>
      <c r="C17" t="s">
        <v>34</v>
      </c>
      <c r="D17" s="2">
        <v>716789.58</v>
      </c>
      <c r="F17" t="s">
        <v>20</v>
      </c>
      <c r="G17">
        <f t="shared" si="0"/>
        <v>7</v>
      </c>
      <c r="H17" s="2">
        <f t="shared" si="1"/>
        <v>2994140.8099999996</v>
      </c>
      <c r="J17" s="15"/>
      <c r="K17" s="15"/>
      <c r="L17" s="15"/>
    </row>
    <row r="18" spans="1:12">
      <c r="A18" s="1">
        <v>38718</v>
      </c>
      <c r="B18" t="s">
        <v>14</v>
      </c>
      <c r="C18" t="s">
        <v>36</v>
      </c>
      <c r="D18" s="2">
        <v>716551.36</v>
      </c>
      <c r="F18" t="s">
        <v>13</v>
      </c>
      <c r="G18">
        <f t="shared" si="0"/>
        <v>6</v>
      </c>
      <c r="H18" s="2">
        <f t="shared" si="1"/>
        <v>2176988.31</v>
      </c>
      <c r="J18" s="15" t="s">
        <v>45</v>
      </c>
      <c r="K18" s="15"/>
      <c r="L18" s="15"/>
    </row>
    <row r="19" spans="1:12">
      <c r="A19" s="1">
        <v>38718</v>
      </c>
      <c r="B19" t="s">
        <v>6</v>
      </c>
      <c r="C19" t="s">
        <v>35</v>
      </c>
      <c r="D19" s="2">
        <v>229127.74</v>
      </c>
      <c r="F19" t="s">
        <v>25</v>
      </c>
      <c r="G19">
        <f t="shared" si="0"/>
        <v>7</v>
      </c>
      <c r="H19" s="2">
        <f t="shared" si="1"/>
        <v>5331714.01</v>
      </c>
      <c r="J19" s="15"/>
      <c r="K19" s="15" t="s">
        <v>44</v>
      </c>
      <c r="L19" s="16"/>
    </row>
    <row r="20" spans="1:12">
      <c r="A20" s="1">
        <v>38749</v>
      </c>
      <c r="B20" t="s">
        <v>16</v>
      </c>
      <c r="C20" t="s">
        <v>36</v>
      </c>
      <c r="D20" s="2">
        <v>977106.13</v>
      </c>
      <c r="F20" t="s">
        <v>10</v>
      </c>
      <c r="G20">
        <f t="shared" si="0"/>
        <v>8</v>
      </c>
      <c r="H20" s="2">
        <f t="shared" si="1"/>
        <v>3817620.13</v>
      </c>
    </row>
    <row r="21" spans="1:12">
      <c r="A21" s="1">
        <v>38749</v>
      </c>
      <c r="B21" t="s">
        <v>18</v>
      </c>
      <c r="C21" t="s">
        <v>32</v>
      </c>
      <c r="D21" s="2">
        <v>922187.12</v>
      </c>
      <c r="F21" t="s">
        <v>27</v>
      </c>
      <c r="G21">
        <f t="shared" si="0"/>
        <v>6</v>
      </c>
      <c r="H21" s="2">
        <f t="shared" si="1"/>
        <v>1967043.81</v>
      </c>
    </row>
    <row r="22" spans="1:12">
      <c r="A22" s="1">
        <v>38749</v>
      </c>
      <c r="B22" t="s">
        <v>17</v>
      </c>
      <c r="C22" t="s">
        <v>33</v>
      </c>
      <c r="D22" s="2">
        <v>624445.31000000006</v>
      </c>
      <c r="F22" t="s">
        <v>9</v>
      </c>
      <c r="G22">
        <f t="shared" si="0"/>
        <v>6</v>
      </c>
      <c r="H22" s="2">
        <f t="shared" si="1"/>
        <v>3934110.5999999996</v>
      </c>
    </row>
    <row r="23" spans="1:12">
      <c r="A23" s="1">
        <v>38749</v>
      </c>
      <c r="B23" t="s">
        <v>22</v>
      </c>
      <c r="C23" t="s">
        <v>35</v>
      </c>
      <c r="D23" s="2">
        <v>31167.01</v>
      </c>
      <c r="F23" t="s">
        <v>18</v>
      </c>
      <c r="G23">
        <f t="shared" si="0"/>
        <v>5</v>
      </c>
      <c r="H23" s="2">
        <f t="shared" si="1"/>
        <v>2100255.73</v>
      </c>
    </row>
    <row r="24" spans="1:12">
      <c r="A24" s="1">
        <v>38749</v>
      </c>
      <c r="B24" t="s">
        <v>18</v>
      </c>
      <c r="C24" t="s">
        <v>35</v>
      </c>
      <c r="D24" s="2">
        <v>943664.73</v>
      </c>
      <c r="F24" t="s">
        <v>5</v>
      </c>
      <c r="G24">
        <f t="shared" si="0"/>
        <v>4</v>
      </c>
      <c r="H24" s="2">
        <f t="shared" si="1"/>
        <v>1649579.25</v>
      </c>
      <c r="J24" s="2"/>
    </row>
    <row r="25" spans="1:12">
      <c r="A25" s="1">
        <v>38749</v>
      </c>
      <c r="B25" t="s">
        <v>15</v>
      </c>
      <c r="C25" t="s">
        <v>34</v>
      </c>
      <c r="D25" s="2">
        <v>199422.12</v>
      </c>
      <c r="F25" t="s">
        <v>12</v>
      </c>
      <c r="G25">
        <f t="shared" si="0"/>
        <v>6</v>
      </c>
      <c r="H25" s="2">
        <f t="shared" si="1"/>
        <v>3623914.86</v>
      </c>
    </row>
    <row r="26" spans="1:12">
      <c r="A26" s="1">
        <v>38749</v>
      </c>
      <c r="B26" t="s">
        <v>26</v>
      </c>
      <c r="C26" t="s">
        <v>32</v>
      </c>
      <c r="D26" s="2">
        <v>120288.52</v>
      </c>
      <c r="F26" t="s">
        <v>15</v>
      </c>
      <c r="G26">
        <f>COUNTIF(B27:B189,F26)</f>
        <v>8</v>
      </c>
      <c r="H26" s="2">
        <f>SUMIF(B27:B189,F26,D27:D189)</f>
        <v>3529197.67</v>
      </c>
    </row>
    <row r="27" spans="1:12">
      <c r="A27" s="1">
        <v>38777</v>
      </c>
      <c r="B27" t="s">
        <v>26</v>
      </c>
      <c r="C27" t="s">
        <v>35</v>
      </c>
      <c r="D27" s="2">
        <v>434009.42</v>
      </c>
    </row>
    <row r="28" spans="1:12">
      <c r="A28" s="1">
        <v>38777</v>
      </c>
      <c r="B28" t="s">
        <v>11</v>
      </c>
      <c r="C28" t="s">
        <v>35</v>
      </c>
      <c r="D28" s="2">
        <v>958587.27</v>
      </c>
    </row>
    <row r="29" spans="1:12">
      <c r="A29" s="1">
        <v>38777</v>
      </c>
      <c r="B29" t="s">
        <v>5</v>
      </c>
      <c r="C29" t="s">
        <v>36</v>
      </c>
      <c r="D29" s="2">
        <v>300538.43</v>
      </c>
      <c r="F29" s="3" t="s">
        <v>39</v>
      </c>
      <c r="G29">
        <f>SUM(G3:G26)</f>
        <v>149</v>
      </c>
      <c r="H29" s="2">
        <f>SUM(H3:H26)</f>
        <v>75257210.860000014</v>
      </c>
    </row>
    <row r="30" spans="1:12">
      <c r="A30" s="1">
        <v>38777</v>
      </c>
      <c r="B30" t="s">
        <v>13</v>
      </c>
      <c r="C30" t="s">
        <v>34</v>
      </c>
      <c r="D30" s="2">
        <v>234450.77</v>
      </c>
      <c r="F30" s="3" t="s">
        <v>40</v>
      </c>
      <c r="G30">
        <f>D168</f>
        <v>0</v>
      </c>
      <c r="H30" s="2">
        <f>D167</f>
        <v>0</v>
      </c>
    </row>
    <row r="31" spans="1:12">
      <c r="A31" s="1">
        <v>38777</v>
      </c>
      <c r="B31" t="s">
        <v>25</v>
      </c>
      <c r="C31" t="s">
        <v>36</v>
      </c>
      <c r="D31" s="2">
        <v>965162.09</v>
      </c>
      <c r="F31" s="3" t="s">
        <v>41</v>
      </c>
      <c r="G31" s="4">
        <f>G30-G29</f>
        <v>-149</v>
      </c>
      <c r="H31" s="5">
        <f>H30-H29</f>
        <v>-75257210.860000014</v>
      </c>
    </row>
    <row r="32" spans="1:12">
      <c r="A32" s="1">
        <v>38777</v>
      </c>
      <c r="B32" t="s">
        <v>27</v>
      </c>
      <c r="C32" t="s">
        <v>33</v>
      </c>
      <c r="D32" s="2">
        <v>11066.38</v>
      </c>
      <c r="G32" s="20" t="s">
        <v>42</v>
      </c>
      <c r="H32" s="20"/>
    </row>
    <row r="33" spans="1:4">
      <c r="A33" s="1">
        <v>38777</v>
      </c>
      <c r="B33" t="s">
        <v>25</v>
      </c>
      <c r="C33" t="s">
        <v>32</v>
      </c>
      <c r="D33" s="2">
        <v>732049.47</v>
      </c>
    </row>
    <row r="34" spans="1:4">
      <c r="A34" s="1">
        <v>38777</v>
      </c>
      <c r="B34" t="s">
        <v>20</v>
      </c>
      <c r="C34" t="s">
        <v>36</v>
      </c>
      <c r="D34" s="2">
        <v>6652.02</v>
      </c>
    </row>
    <row r="35" spans="1:4">
      <c r="A35" s="1">
        <v>38777</v>
      </c>
      <c r="B35" t="s">
        <v>24</v>
      </c>
      <c r="C35" t="s">
        <v>32</v>
      </c>
      <c r="D35" s="2">
        <v>198572.56</v>
      </c>
    </row>
    <row r="36" spans="1:4">
      <c r="A36" s="1">
        <v>38777</v>
      </c>
      <c r="B36" t="s">
        <v>23</v>
      </c>
      <c r="C36" t="s">
        <v>34</v>
      </c>
      <c r="D36" s="2">
        <v>280422.18</v>
      </c>
    </row>
    <row r="37" spans="1:4">
      <c r="A37" s="1">
        <v>38777</v>
      </c>
      <c r="B37" t="s">
        <v>17</v>
      </c>
      <c r="C37" t="s">
        <v>33</v>
      </c>
      <c r="D37" s="2">
        <v>28374.17</v>
      </c>
    </row>
    <row r="38" spans="1:4">
      <c r="A38" s="1">
        <v>38777</v>
      </c>
      <c r="B38" t="s">
        <v>12</v>
      </c>
      <c r="C38" t="s">
        <v>36</v>
      </c>
      <c r="D38" s="2">
        <v>323987.86</v>
      </c>
    </row>
    <row r="39" spans="1:4">
      <c r="A39" s="1">
        <v>38777</v>
      </c>
      <c r="B39" t="s">
        <v>24</v>
      </c>
      <c r="C39" t="s">
        <v>33</v>
      </c>
      <c r="D39" s="2">
        <v>474889.08</v>
      </c>
    </row>
    <row r="40" spans="1:4">
      <c r="A40" s="1">
        <v>38808</v>
      </c>
      <c r="B40" t="s">
        <v>26</v>
      </c>
      <c r="C40" t="s">
        <v>34</v>
      </c>
      <c r="D40" s="2">
        <v>146619.65</v>
      </c>
    </row>
    <row r="41" spans="1:4">
      <c r="A41" s="1">
        <v>38808</v>
      </c>
      <c r="B41" t="s">
        <v>14</v>
      </c>
      <c r="C41" t="s">
        <v>34</v>
      </c>
      <c r="D41" s="2">
        <v>437229.82</v>
      </c>
    </row>
    <row r="42" spans="1:4">
      <c r="A42" s="1">
        <v>38808</v>
      </c>
      <c r="B42" t="s">
        <v>12</v>
      </c>
      <c r="C42" t="s">
        <v>32</v>
      </c>
      <c r="D42" s="2">
        <v>617889.21</v>
      </c>
    </row>
    <row r="43" spans="1:4">
      <c r="A43" s="1">
        <v>38808</v>
      </c>
      <c r="B43" t="s">
        <v>9</v>
      </c>
      <c r="C43" t="s">
        <v>34</v>
      </c>
      <c r="D43" s="2">
        <v>666497.73</v>
      </c>
    </row>
    <row r="44" spans="1:4">
      <c r="A44" s="1">
        <v>38808</v>
      </c>
      <c r="B44" t="s">
        <v>22</v>
      </c>
      <c r="C44" t="s">
        <v>36</v>
      </c>
      <c r="D44" s="2">
        <v>458317.67</v>
      </c>
    </row>
    <row r="45" spans="1:4">
      <c r="A45" s="1">
        <v>38808</v>
      </c>
      <c r="B45" t="s">
        <v>15</v>
      </c>
      <c r="C45" t="s">
        <v>33</v>
      </c>
      <c r="D45" s="2">
        <v>44012.52</v>
      </c>
    </row>
    <row r="46" spans="1:4">
      <c r="A46" s="1">
        <v>38808</v>
      </c>
      <c r="B46" t="s">
        <v>25</v>
      </c>
      <c r="C46" t="s">
        <v>35</v>
      </c>
      <c r="D46" s="2">
        <v>496986.03</v>
      </c>
    </row>
    <row r="47" spans="1:4">
      <c r="A47" s="1">
        <v>38808</v>
      </c>
      <c r="B47" t="s">
        <v>20</v>
      </c>
      <c r="C47" t="s">
        <v>34</v>
      </c>
      <c r="D47" s="2">
        <v>659222.06999999995</v>
      </c>
    </row>
    <row r="48" spans="1:4">
      <c r="A48" s="1">
        <v>38808</v>
      </c>
      <c r="B48" t="s">
        <v>20</v>
      </c>
      <c r="C48" t="s">
        <v>36</v>
      </c>
      <c r="D48" s="2">
        <v>287553.03999999998</v>
      </c>
    </row>
    <row r="49" spans="1:4">
      <c r="A49" s="1">
        <v>38808</v>
      </c>
      <c r="B49" t="s">
        <v>10</v>
      </c>
      <c r="C49" t="s">
        <v>32</v>
      </c>
      <c r="D49" s="2">
        <v>829402.33</v>
      </c>
    </row>
    <row r="50" spans="1:4">
      <c r="A50" s="1">
        <v>38808</v>
      </c>
      <c r="B50" t="s">
        <v>4</v>
      </c>
      <c r="C50" t="s">
        <v>35</v>
      </c>
      <c r="D50" s="2">
        <v>752633.95</v>
      </c>
    </row>
    <row r="51" spans="1:4">
      <c r="A51" s="1">
        <v>38808</v>
      </c>
      <c r="B51" t="s">
        <v>12</v>
      </c>
      <c r="C51" t="s">
        <v>35</v>
      </c>
      <c r="D51" s="2">
        <v>993698.38</v>
      </c>
    </row>
    <row r="52" spans="1:4">
      <c r="A52" s="1">
        <v>38808</v>
      </c>
      <c r="B52" t="s">
        <v>5</v>
      </c>
      <c r="C52" t="s">
        <v>33</v>
      </c>
      <c r="D52" s="2">
        <v>540849.27</v>
      </c>
    </row>
    <row r="53" spans="1:4">
      <c r="A53" s="1">
        <v>38808</v>
      </c>
      <c r="B53" t="s">
        <v>17</v>
      </c>
      <c r="C53" t="s">
        <v>32</v>
      </c>
      <c r="D53" s="2">
        <v>296027.7</v>
      </c>
    </row>
    <row r="54" spans="1:4">
      <c r="A54" s="1">
        <v>38808</v>
      </c>
      <c r="B54" t="s">
        <v>7</v>
      </c>
      <c r="C54" t="s">
        <v>34</v>
      </c>
      <c r="D54" s="2">
        <v>392533.44</v>
      </c>
    </row>
    <row r="55" spans="1:4">
      <c r="A55" s="1">
        <v>38808</v>
      </c>
      <c r="B55" t="s">
        <v>15</v>
      </c>
      <c r="C55" t="s">
        <v>36</v>
      </c>
      <c r="D55" s="2">
        <v>681090.32</v>
      </c>
    </row>
    <row r="56" spans="1:4">
      <c r="A56" s="1">
        <v>38808</v>
      </c>
      <c r="B56" t="s">
        <v>13</v>
      </c>
      <c r="C56" t="s">
        <v>35</v>
      </c>
      <c r="D56" s="2">
        <v>123270.82</v>
      </c>
    </row>
    <row r="57" spans="1:4">
      <c r="A57" s="1">
        <v>38808</v>
      </c>
      <c r="B57" t="s">
        <v>18</v>
      </c>
      <c r="C57" t="s">
        <v>35</v>
      </c>
      <c r="D57" s="2">
        <v>451287.43</v>
      </c>
    </row>
    <row r="58" spans="1:4">
      <c r="A58" s="1">
        <v>38808</v>
      </c>
      <c r="B58" t="s">
        <v>17</v>
      </c>
      <c r="C58" t="s">
        <v>34</v>
      </c>
      <c r="D58" s="2">
        <v>96172.02</v>
      </c>
    </row>
    <row r="59" spans="1:4">
      <c r="A59" s="1">
        <v>38808</v>
      </c>
      <c r="B59" t="s">
        <v>12</v>
      </c>
      <c r="C59" t="s">
        <v>36</v>
      </c>
      <c r="D59" s="2">
        <v>678094.43</v>
      </c>
    </row>
    <row r="60" spans="1:4">
      <c r="A60" s="1">
        <v>38838</v>
      </c>
      <c r="B60" t="s">
        <v>7</v>
      </c>
      <c r="C60" t="s">
        <v>33</v>
      </c>
      <c r="D60" s="2">
        <v>221959.05</v>
      </c>
    </row>
    <row r="61" spans="1:4">
      <c r="A61" s="1">
        <v>38838</v>
      </c>
      <c r="B61" t="s">
        <v>19</v>
      </c>
      <c r="C61" t="s">
        <v>32</v>
      </c>
      <c r="D61" s="2">
        <v>245396.84</v>
      </c>
    </row>
    <row r="62" spans="1:4">
      <c r="A62" s="1">
        <v>38838</v>
      </c>
      <c r="B62" t="s">
        <v>10</v>
      </c>
      <c r="C62" t="s">
        <v>32</v>
      </c>
      <c r="D62" s="2">
        <v>349225.66</v>
      </c>
    </row>
    <row r="63" spans="1:4">
      <c r="A63" s="1">
        <v>38838</v>
      </c>
      <c r="B63" t="s">
        <v>14</v>
      </c>
      <c r="C63" t="s">
        <v>36</v>
      </c>
      <c r="D63" s="2">
        <v>910981.29</v>
      </c>
    </row>
    <row r="64" spans="1:4">
      <c r="A64" s="1">
        <v>38838</v>
      </c>
      <c r="B64" t="s">
        <v>9</v>
      </c>
      <c r="C64" t="s">
        <v>32</v>
      </c>
      <c r="D64" s="2">
        <v>852141.98</v>
      </c>
    </row>
    <row r="65" spans="1:4">
      <c r="A65" s="1">
        <v>38838</v>
      </c>
      <c r="B65" t="s">
        <v>23</v>
      </c>
      <c r="C65" t="s">
        <v>36</v>
      </c>
      <c r="D65" s="2">
        <v>68263.570000000007</v>
      </c>
    </row>
    <row r="66" spans="1:4">
      <c r="A66" s="1">
        <v>38838</v>
      </c>
      <c r="B66" t="s">
        <v>20</v>
      </c>
      <c r="C66" t="s">
        <v>32</v>
      </c>
      <c r="D66" s="2">
        <v>718588.11</v>
      </c>
    </row>
    <row r="67" spans="1:4">
      <c r="A67" s="1">
        <v>38838</v>
      </c>
      <c r="B67" t="s">
        <v>24</v>
      </c>
      <c r="C67" t="s">
        <v>36</v>
      </c>
      <c r="D67" s="2">
        <v>693381.95</v>
      </c>
    </row>
    <row r="68" spans="1:4">
      <c r="A68" s="1">
        <v>38838</v>
      </c>
      <c r="B68" t="s">
        <v>23</v>
      </c>
      <c r="C68" t="s">
        <v>32</v>
      </c>
      <c r="D68" s="2">
        <v>759592.14</v>
      </c>
    </row>
    <row r="69" spans="1:4">
      <c r="A69" s="1">
        <v>38838</v>
      </c>
      <c r="B69" t="s">
        <v>26</v>
      </c>
      <c r="C69" t="s">
        <v>35</v>
      </c>
      <c r="D69" s="2">
        <v>905313.58</v>
      </c>
    </row>
    <row r="70" spans="1:4">
      <c r="A70" s="1">
        <v>38838</v>
      </c>
      <c r="B70" t="s">
        <v>15</v>
      </c>
      <c r="C70" t="s">
        <v>35</v>
      </c>
      <c r="D70" s="2">
        <v>312158.67</v>
      </c>
    </row>
    <row r="71" spans="1:4">
      <c r="A71" s="1">
        <v>38838</v>
      </c>
      <c r="B71" t="s">
        <v>8</v>
      </c>
      <c r="C71" t="s">
        <v>32</v>
      </c>
      <c r="D71" s="2">
        <v>305255.26</v>
      </c>
    </row>
    <row r="72" spans="1:4">
      <c r="A72" s="1">
        <v>38838</v>
      </c>
      <c r="B72" t="s">
        <v>17</v>
      </c>
      <c r="C72" t="s">
        <v>35</v>
      </c>
      <c r="D72" s="2">
        <v>376869.96</v>
      </c>
    </row>
    <row r="73" spans="1:4">
      <c r="A73" s="1">
        <v>38838</v>
      </c>
      <c r="B73" t="s">
        <v>7</v>
      </c>
      <c r="C73" t="s">
        <v>32</v>
      </c>
      <c r="D73" s="2">
        <v>564928.77</v>
      </c>
    </row>
    <row r="74" spans="1:4">
      <c r="A74" s="1">
        <v>38838</v>
      </c>
      <c r="B74" t="s">
        <v>10</v>
      </c>
      <c r="C74" t="s">
        <v>35</v>
      </c>
      <c r="D74" s="2">
        <v>200296.57</v>
      </c>
    </row>
    <row r="75" spans="1:4">
      <c r="A75" s="1">
        <v>38869</v>
      </c>
      <c r="B75" t="s">
        <v>12</v>
      </c>
      <c r="C75" t="s">
        <v>35</v>
      </c>
      <c r="D75" s="2">
        <v>53704.44</v>
      </c>
    </row>
    <row r="76" spans="1:4">
      <c r="A76" s="1">
        <v>38869</v>
      </c>
      <c r="B76" t="s">
        <v>27</v>
      </c>
      <c r="C76" t="s">
        <v>32</v>
      </c>
      <c r="D76" s="2">
        <v>85001.52</v>
      </c>
    </row>
    <row r="77" spans="1:4">
      <c r="A77" s="1">
        <v>38869</v>
      </c>
      <c r="B77" t="s">
        <v>7</v>
      </c>
      <c r="C77" t="s">
        <v>35</v>
      </c>
      <c r="D77" s="2">
        <v>799310.32</v>
      </c>
    </row>
    <row r="78" spans="1:4">
      <c r="A78" s="1">
        <v>38869</v>
      </c>
      <c r="B78" t="s">
        <v>17</v>
      </c>
      <c r="C78" t="s">
        <v>35</v>
      </c>
      <c r="D78" s="2">
        <v>213262.18</v>
      </c>
    </row>
    <row r="79" spans="1:4">
      <c r="A79" s="1">
        <v>38869</v>
      </c>
      <c r="B79" t="s">
        <v>27</v>
      </c>
      <c r="C79" t="s">
        <v>33</v>
      </c>
      <c r="D79" s="2">
        <v>698299.75</v>
      </c>
    </row>
    <row r="80" spans="1:4">
      <c r="A80" s="1">
        <v>38869</v>
      </c>
      <c r="B80" t="s">
        <v>16</v>
      </c>
      <c r="C80" t="s">
        <v>34</v>
      </c>
      <c r="D80" s="2">
        <v>808740.53</v>
      </c>
    </row>
    <row r="81" spans="1:4">
      <c r="A81" s="1">
        <v>38869</v>
      </c>
      <c r="B81" t="s">
        <v>4</v>
      </c>
      <c r="C81" t="s">
        <v>35</v>
      </c>
      <c r="D81" s="2">
        <v>463830.57</v>
      </c>
    </row>
    <row r="82" spans="1:4">
      <c r="A82" s="1">
        <v>38869</v>
      </c>
      <c r="B82" t="s">
        <v>20</v>
      </c>
      <c r="C82" t="s">
        <v>32</v>
      </c>
      <c r="D82" s="2">
        <v>65004.89</v>
      </c>
    </row>
    <row r="83" spans="1:4">
      <c r="A83" s="1">
        <v>38869</v>
      </c>
      <c r="B83" t="s">
        <v>23</v>
      </c>
      <c r="C83" t="s">
        <v>34</v>
      </c>
      <c r="D83" s="2">
        <v>302578.83</v>
      </c>
    </row>
    <row r="84" spans="1:4">
      <c r="A84" s="1">
        <v>38869</v>
      </c>
      <c r="B84" t="s">
        <v>9</v>
      </c>
      <c r="C84" t="s">
        <v>32</v>
      </c>
      <c r="D84" s="2">
        <v>642156.87</v>
      </c>
    </row>
    <row r="85" spans="1:4">
      <c r="A85" s="1">
        <v>38869</v>
      </c>
      <c r="B85" t="s">
        <v>21</v>
      </c>
      <c r="C85" t="s">
        <v>35</v>
      </c>
      <c r="D85" s="2">
        <v>596574.31000000006</v>
      </c>
    </row>
    <row r="86" spans="1:4">
      <c r="A86" s="1">
        <v>38869</v>
      </c>
      <c r="B86" t="s">
        <v>16</v>
      </c>
      <c r="C86" t="s">
        <v>32</v>
      </c>
      <c r="D86" s="2">
        <v>990634.76</v>
      </c>
    </row>
    <row r="87" spans="1:4">
      <c r="A87" s="1">
        <v>38869</v>
      </c>
      <c r="B87" t="s">
        <v>14</v>
      </c>
      <c r="C87" t="s">
        <v>32</v>
      </c>
      <c r="D87" s="2">
        <v>97061.18</v>
      </c>
    </row>
    <row r="88" spans="1:4">
      <c r="A88" s="1">
        <v>38899</v>
      </c>
      <c r="B88" t="s">
        <v>6</v>
      </c>
      <c r="C88" t="s">
        <v>33</v>
      </c>
      <c r="D88" s="2">
        <v>207515.59</v>
      </c>
    </row>
    <row r="89" spans="1:4">
      <c r="A89" s="1">
        <v>38899</v>
      </c>
      <c r="B89" t="s">
        <v>18</v>
      </c>
      <c r="C89" t="s">
        <v>32</v>
      </c>
      <c r="D89" s="2">
        <v>162958.20000000001</v>
      </c>
    </row>
    <row r="90" spans="1:4">
      <c r="A90" s="1">
        <v>38899</v>
      </c>
      <c r="B90" t="s">
        <v>19</v>
      </c>
      <c r="C90" t="s">
        <v>36</v>
      </c>
      <c r="D90" s="2">
        <v>501295.78</v>
      </c>
    </row>
    <row r="91" spans="1:4">
      <c r="A91" s="1">
        <v>38899</v>
      </c>
      <c r="B91" t="s">
        <v>15</v>
      </c>
      <c r="C91" t="s">
        <v>34</v>
      </c>
      <c r="D91" s="2">
        <v>238048.43</v>
      </c>
    </row>
    <row r="92" spans="1:4">
      <c r="A92" s="1">
        <v>38899</v>
      </c>
      <c r="B92" t="s">
        <v>11</v>
      </c>
      <c r="C92" t="s">
        <v>36</v>
      </c>
      <c r="D92" s="2">
        <v>358117.93</v>
      </c>
    </row>
    <row r="93" spans="1:4">
      <c r="A93" s="1">
        <v>38899</v>
      </c>
      <c r="B93" t="s">
        <v>24</v>
      </c>
      <c r="C93" t="s">
        <v>35</v>
      </c>
      <c r="D93" s="2">
        <v>247608.77</v>
      </c>
    </row>
    <row r="94" spans="1:4">
      <c r="A94" s="1">
        <v>38899</v>
      </c>
      <c r="B94" t="s">
        <v>23</v>
      </c>
      <c r="C94" t="s">
        <v>34</v>
      </c>
      <c r="D94" s="2">
        <v>491370.92</v>
      </c>
    </row>
    <row r="95" spans="1:4">
      <c r="A95" s="1">
        <v>38899</v>
      </c>
      <c r="B95" t="s">
        <v>13</v>
      </c>
      <c r="C95" t="s">
        <v>34</v>
      </c>
      <c r="D95" s="2">
        <v>919828.5</v>
      </c>
    </row>
    <row r="96" spans="1:4">
      <c r="A96" s="1">
        <v>38899</v>
      </c>
      <c r="B96" t="s">
        <v>26</v>
      </c>
      <c r="C96" t="s">
        <v>36</v>
      </c>
      <c r="D96" s="2">
        <v>930404.97</v>
      </c>
    </row>
    <row r="97" spans="1:4">
      <c r="A97" s="1">
        <v>38899</v>
      </c>
      <c r="B97" t="s">
        <v>11</v>
      </c>
      <c r="C97" t="s">
        <v>36</v>
      </c>
      <c r="D97" s="2">
        <v>833976.38</v>
      </c>
    </row>
    <row r="98" spans="1:4">
      <c r="A98" s="1">
        <v>38899</v>
      </c>
      <c r="B98" t="s">
        <v>27</v>
      </c>
      <c r="C98" t="s">
        <v>34</v>
      </c>
      <c r="D98" s="2">
        <v>167671.6</v>
      </c>
    </row>
    <row r="99" spans="1:4">
      <c r="A99" s="1">
        <v>38899</v>
      </c>
      <c r="B99" t="s">
        <v>16</v>
      </c>
      <c r="C99" t="s">
        <v>36</v>
      </c>
      <c r="D99" s="2">
        <v>165806.46</v>
      </c>
    </row>
    <row r="100" spans="1:4">
      <c r="A100" s="1">
        <v>38899</v>
      </c>
      <c r="B100" t="s">
        <v>25</v>
      </c>
      <c r="C100" t="s">
        <v>34</v>
      </c>
      <c r="D100" s="2">
        <v>942642.7</v>
      </c>
    </row>
    <row r="101" spans="1:4">
      <c r="A101" s="1">
        <v>38899</v>
      </c>
      <c r="B101" t="s">
        <v>22</v>
      </c>
      <c r="C101" t="s">
        <v>33</v>
      </c>
      <c r="D101" s="2">
        <v>736023.58</v>
      </c>
    </row>
    <row r="102" spans="1:4">
      <c r="A102" s="1">
        <v>38899</v>
      </c>
      <c r="B102" t="s">
        <v>14</v>
      </c>
      <c r="C102" t="s">
        <v>36</v>
      </c>
      <c r="D102" s="2">
        <v>60358.34</v>
      </c>
    </row>
    <row r="103" spans="1:4">
      <c r="A103" s="1">
        <v>38899</v>
      </c>
      <c r="B103" t="s">
        <v>7</v>
      </c>
      <c r="C103" t="s">
        <v>32</v>
      </c>
      <c r="D103" s="2">
        <v>921679.77</v>
      </c>
    </row>
    <row r="104" spans="1:4">
      <c r="A104" s="1">
        <v>38899</v>
      </c>
      <c r="B104" t="s">
        <v>6</v>
      </c>
      <c r="C104" t="s">
        <v>32</v>
      </c>
      <c r="D104" s="2">
        <v>776803.68</v>
      </c>
    </row>
    <row r="105" spans="1:4">
      <c r="A105" s="1">
        <v>38930</v>
      </c>
      <c r="B105" t="s">
        <v>24</v>
      </c>
      <c r="C105" t="s">
        <v>32</v>
      </c>
      <c r="D105" s="2">
        <v>553618.68999999994</v>
      </c>
    </row>
    <row r="106" spans="1:4">
      <c r="A106" s="1">
        <v>38930</v>
      </c>
      <c r="B106" t="s">
        <v>15</v>
      </c>
      <c r="C106" t="s">
        <v>32</v>
      </c>
      <c r="D106" s="2">
        <v>97772.03</v>
      </c>
    </row>
    <row r="107" spans="1:4">
      <c r="A107" s="1">
        <v>38930</v>
      </c>
      <c r="B107" t="s">
        <v>20</v>
      </c>
      <c r="C107" t="s">
        <v>34</v>
      </c>
      <c r="D107" s="2">
        <v>825842.31</v>
      </c>
    </row>
    <row r="108" spans="1:4">
      <c r="A108" s="1">
        <v>38930</v>
      </c>
      <c r="B108" t="s">
        <v>11</v>
      </c>
      <c r="C108" t="s">
        <v>32</v>
      </c>
      <c r="D108" s="2">
        <v>752429.94</v>
      </c>
    </row>
    <row r="109" spans="1:4">
      <c r="A109" s="1">
        <v>38930</v>
      </c>
      <c r="B109" t="s">
        <v>5</v>
      </c>
      <c r="C109" t="s">
        <v>36</v>
      </c>
      <c r="D109" s="2">
        <v>437534.17</v>
      </c>
    </row>
    <row r="110" spans="1:4">
      <c r="A110" s="1">
        <v>38930</v>
      </c>
      <c r="B110" t="s">
        <v>8</v>
      </c>
      <c r="C110" t="s">
        <v>34</v>
      </c>
      <c r="D110" s="2">
        <v>771703.54</v>
      </c>
    </row>
    <row r="111" spans="1:4">
      <c r="A111" s="1">
        <v>38930</v>
      </c>
      <c r="B111" t="s">
        <v>10</v>
      </c>
      <c r="C111" t="s">
        <v>35</v>
      </c>
      <c r="D111" s="2">
        <v>838044.6</v>
      </c>
    </row>
    <row r="112" spans="1:4">
      <c r="A112" s="1">
        <v>38930</v>
      </c>
      <c r="B112" t="s">
        <v>11</v>
      </c>
      <c r="C112" t="s">
        <v>33</v>
      </c>
      <c r="D112" s="2">
        <v>606398.39</v>
      </c>
    </row>
    <row r="113" spans="1:4">
      <c r="A113" s="1">
        <v>38930</v>
      </c>
      <c r="B113" t="s">
        <v>27</v>
      </c>
      <c r="C113" t="s">
        <v>32</v>
      </c>
      <c r="D113" s="2">
        <v>914207.39</v>
      </c>
    </row>
    <row r="114" spans="1:4">
      <c r="A114" s="1">
        <v>38930</v>
      </c>
      <c r="B114" t="s">
        <v>14</v>
      </c>
      <c r="C114" t="s">
        <v>36</v>
      </c>
      <c r="D114" s="2">
        <v>282281.71999999997</v>
      </c>
    </row>
    <row r="115" spans="1:4">
      <c r="A115" s="1">
        <v>38930</v>
      </c>
      <c r="B115" t="s">
        <v>17</v>
      </c>
      <c r="C115" t="s">
        <v>32</v>
      </c>
      <c r="D115" s="2">
        <v>930062.98</v>
      </c>
    </row>
    <row r="116" spans="1:4">
      <c r="A116" s="1">
        <v>38930</v>
      </c>
      <c r="B116" t="s">
        <v>6</v>
      </c>
      <c r="C116" t="s">
        <v>32</v>
      </c>
      <c r="D116" s="2">
        <v>235364.86</v>
      </c>
    </row>
    <row r="117" spans="1:4">
      <c r="A117" s="1">
        <v>38930</v>
      </c>
      <c r="B117" t="s">
        <v>7</v>
      </c>
      <c r="C117" t="s">
        <v>33</v>
      </c>
      <c r="D117" s="2">
        <v>854098.44</v>
      </c>
    </row>
    <row r="118" spans="1:4">
      <c r="A118" s="1">
        <v>38961</v>
      </c>
      <c r="B118" t="s">
        <v>10</v>
      </c>
      <c r="C118" t="s">
        <v>32</v>
      </c>
      <c r="D118" s="2">
        <v>430388.18</v>
      </c>
    </row>
    <row r="119" spans="1:4">
      <c r="A119" s="1">
        <v>38961</v>
      </c>
      <c r="B119" t="s">
        <v>26</v>
      </c>
      <c r="C119" t="s">
        <v>34</v>
      </c>
      <c r="D119" s="2">
        <v>253735.39</v>
      </c>
    </row>
    <row r="120" spans="1:4">
      <c r="A120" s="1">
        <v>38961</v>
      </c>
      <c r="B120" t="s">
        <v>4</v>
      </c>
      <c r="C120" t="s">
        <v>32</v>
      </c>
      <c r="D120" s="2">
        <v>865253.63</v>
      </c>
    </row>
    <row r="121" spans="1:4">
      <c r="A121" s="1">
        <v>38961</v>
      </c>
      <c r="B121" t="s">
        <v>20</v>
      </c>
      <c r="C121" t="s">
        <v>32</v>
      </c>
      <c r="D121" s="2">
        <v>431278.37</v>
      </c>
    </row>
    <row r="122" spans="1:4">
      <c r="A122" s="1">
        <v>38961</v>
      </c>
      <c r="B122" t="s">
        <v>10</v>
      </c>
      <c r="C122" t="s">
        <v>34</v>
      </c>
      <c r="D122" s="2">
        <v>26319.82</v>
      </c>
    </row>
    <row r="123" spans="1:4">
      <c r="A123" s="1">
        <v>38961</v>
      </c>
      <c r="B123" t="s">
        <v>18</v>
      </c>
      <c r="C123" t="s">
        <v>36</v>
      </c>
      <c r="D123" s="2">
        <v>430521</v>
      </c>
    </row>
    <row r="124" spans="1:4">
      <c r="A124" s="1">
        <v>38961</v>
      </c>
      <c r="B124" t="s">
        <v>18</v>
      </c>
      <c r="C124" t="s">
        <v>33</v>
      </c>
      <c r="D124" s="2">
        <v>111824.37</v>
      </c>
    </row>
    <row r="125" spans="1:4">
      <c r="A125" s="1">
        <v>38961</v>
      </c>
      <c r="B125" t="s">
        <v>23</v>
      </c>
      <c r="C125" t="s">
        <v>32</v>
      </c>
      <c r="D125" s="2">
        <v>888780.25</v>
      </c>
    </row>
    <row r="126" spans="1:4">
      <c r="A126" s="1">
        <v>38961</v>
      </c>
      <c r="B126" t="s">
        <v>6</v>
      </c>
      <c r="C126" t="s">
        <v>34</v>
      </c>
      <c r="D126" s="2">
        <v>847047.51</v>
      </c>
    </row>
    <row r="127" spans="1:4">
      <c r="A127" s="1">
        <v>38961</v>
      </c>
      <c r="B127" t="s">
        <v>15</v>
      </c>
      <c r="C127" t="s">
        <v>32</v>
      </c>
      <c r="D127" s="2">
        <v>669266.76</v>
      </c>
    </row>
    <row r="128" spans="1:4">
      <c r="A128" s="1">
        <v>38961</v>
      </c>
      <c r="B128" t="s">
        <v>27</v>
      </c>
      <c r="C128" t="s">
        <v>32</v>
      </c>
      <c r="D128" s="2">
        <v>90797.17</v>
      </c>
    </row>
    <row r="129" spans="1:4">
      <c r="A129" s="1">
        <v>38961</v>
      </c>
      <c r="B129" t="s">
        <v>15</v>
      </c>
      <c r="C129" t="s">
        <v>36</v>
      </c>
      <c r="D129" s="2">
        <v>987454.97</v>
      </c>
    </row>
    <row r="130" spans="1:4">
      <c r="A130" s="1">
        <v>38961</v>
      </c>
      <c r="B130" t="s">
        <v>4</v>
      </c>
      <c r="C130" t="s">
        <v>35</v>
      </c>
      <c r="D130" s="2">
        <v>435510.44</v>
      </c>
    </row>
    <row r="131" spans="1:4">
      <c r="A131" s="1">
        <v>38961</v>
      </c>
      <c r="B131" t="s">
        <v>11</v>
      </c>
      <c r="C131" t="s">
        <v>33</v>
      </c>
      <c r="D131" s="2">
        <v>801843.9</v>
      </c>
    </row>
    <row r="132" spans="1:4">
      <c r="A132" s="1">
        <v>38991</v>
      </c>
      <c r="B132" t="s">
        <v>22</v>
      </c>
      <c r="C132" t="s">
        <v>36</v>
      </c>
      <c r="D132" s="2">
        <v>395986.83</v>
      </c>
    </row>
    <row r="133" spans="1:4">
      <c r="A133" s="1">
        <v>38991</v>
      </c>
      <c r="B133" t="s">
        <v>26</v>
      </c>
      <c r="C133" t="s">
        <v>36</v>
      </c>
      <c r="D133" s="2">
        <v>11267.07</v>
      </c>
    </row>
    <row r="134" spans="1:4">
      <c r="A134" s="1">
        <v>38991</v>
      </c>
      <c r="B134" t="s">
        <v>10</v>
      </c>
      <c r="C134" t="s">
        <v>35</v>
      </c>
      <c r="D134" s="2">
        <v>269811.11</v>
      </c>
    </row>
    <row r="135" spans="1:4">
      <c r="A135" s="1">
        <v>38991</v>
      </c>
      <c r="B135" t="s">
        <v>5</v>
      </c>
      <c r="C135" t="s">
        <v>34</v>
      </c>
      <c r="D135" s="2">
        <v>370657.38</v>
      </c>
    </row>
    <row r="136" spans="1:4">
      <c r="A136" s="1">
        <v>38991</v>
      </c>
      <c r="B136" t="s">
        <v>24</v>
      </c>
      <c r="C136" t="s">
        <v>35</v>
      </c>
      <c r="D136" s="2">
        <v>438473.93</v>
      </c>
    </row>
    <row r="137" spans="1:4">
      <c r="A137" s="1">
        <v>38991</v>
      </c>
      <c r="B137" t="s">
        <v>25</v>
      </c>
      <c r="C137" t="s">
        <v>34</v>
      </c>
      <c r="D137" s="2">
        <v>894285.95</v>
      </c>
    </row>
    <row r="138" spans="1:4">
      <c r="A138" s="1">
        <v>38991</v>
      </c>
      <c r="B138" t="s">
        <v>22</v>
      </c>
      <c r="C138" t="s">
        <v>35</v>
      </c>
      <c r="D138" s="2">
        <v>241060.61</v>
      </c>
    </row>
    <row r="139" spans="1:4">
      <c r="A139" s="1">
        <v>38991</v>
      </c>
      <c r="B139" t="s">
        <v>19</v>
      </c>
      <c r="C139" t="s">
        <v>32</v>
      </c>
      <c r="D139" s="2">
        <v>746846.15</v>
      </c>
    </row>
    <row r="140" spans="1:4">
      <c r="A140" s="1">
        <v>38991</v>
      </c>
      <c r="B140" t="s">
        <v>21</v>
      </c>
      <c r="C140" t="s">
        <v>33</v>
      </c>
      <c r="D140" s="2">
        <v>359880.89</v>
      </c>
    </row>
    <row r="141" spans="1:4">
      <c r="A141" s="1">
        <v>38991</v>
      </c>
      <c r="B141" t="s">
        <v>25</v>
      </c>
      <c r="C141" t="s">
        <v>32</v>
      </c>
      <c r="D141" s="2">
        <v>698983.68</v>
      </c>
    </row>
    <row r="142" spans="1:4">
      <c r="A142" s="1">
        <v>38991</v>
      </c>
      <c r="B142" t="s">
        <v>22</v>
      </c>
      <c r="C142" t="s">
        <v>32</v>
      </c>
      <c r="D142" s="2">
        <v>462322.24</v>
      </c>
    </row>
    <row r="143" spans="1:4">
      <c r="A143" s="1">
        <v>38991</v>
      </c>
      <c r="B143" t="s">
        <v>14</v>
      </c>
      <c r="C143" t="s">
        <v>34</v>
      </c>
      <c r="D143" s="2">
        <v>449191.04</v>
      </c>
    </row>
    <row r="144" spans="1:4">
      <c r="A144" s="1">
        <v>39022</v>
      </c>
      <c r="B144" t="s">
        <v>9</v>
      </c>
      <c r="C144" t="s">
        <v>35</v>
      </c>
      <c r="D144" s="2">
        <v>828412.73</v>
      </c>
    </row>
    <row r="145" spans="1:4">
      <c r="A145" s="1">
        <v>39022</v>
      </c>
      <c r="B145" t="s">
        <v>7</v>
      </c>
      <c r="C145" t="s">
        <v>36</v>
      </c>
      <c r="D145" s="2">
        <v>643643.48</v>
      </c>
    </row>
    <row r="146" spans="1:4">
      <c r="A146" s="1">
        <v>39022</v>
      </c>
      <c r="B146" t="s">
        <v>21</v>
      </c>
      <c r="C146" t="s">
        <v>35</v>
      </c>
      <c r="D146" s="2">
        <v>132556.01999999999</v>
      </c>
    </row>
    <row r="147" spans="1:4">
      <c r="A147" s="1">
        <v>39022</v>
      </c>
      <c r="B147" t="s">
        <v>4</v>
      </c>
      <c r="C147" t="s">
        <v>35</v>
      </c>
      <c r="D147" s="2">
        <v>867294.53</v>
      </c>
    </row>
    <row r="148" spans="1:4">
      <c r="A148" s="1">
        <v>39022</v>
      </c>
      <c r="B148" t="s">
        <v>13</v>
      </c>
      <c r="C148" t="s">
        <v>32</v>
      </c>
      <c r="D148" s="2">
        <v>323138.3</v>
      </c>
    </row>
    <row r="149" spans="1:4">
      <c r="A149" s="1">
        <v>39022</v>
      </c>
      <c r="B149" t="s">
        <v>13</v>
      </c>
      <c r="C149" t="s">
        <v>34</v>
      </c>
      <c r="D149" s="2">
        <v>465165.97</v>
      </c>
    </row>
    <row r="150" spans="1:4">
      <c r="A150" s="1">
        <v>39022</v>
      </c>
      <c r="B150" t="s">
        <v>9</v>
      </c>
      <c r="C150" t="s">
        <v>32</v>
      </c>
      <c r="D150" s="2">
        <v>892055.74</v>
      </c>
    </row>
    <row r="151" spans="1:4">
      <c r="A151" s="1">
        <v>39022</v>
      </c>
      <c r="B151" t="s">
        <v>15</v>
      </c>
      <c r="C151" t="s">
        <v>36</v>
      </c>
      <c r="D151" s="2">
        <v>499393.97</v>
      </c>
    </row>
    <row r="152" spans="1:4">
      <c r="A152" s="1">
        <v>39022</v>
      </c>
      <c r="B152" t="s">
        <v>11</v>
      </c>
      <c r="C152" t="s">
        <v>35</v>
      </c>
      <c r="D152" s="2">
        <v>565138.39</v>
      </c>
    </row>
    <row r="153" spans="1:4">
      <c r="A153" s="1">
        <v>39022</v>
      </c>
      <c r="B153" t="s">
        <v>25</v>
      </c>
      <c r="C153" t="s">
        <v>36</v>
      </c>
      <c r="D153" s="2">
        <v>601604.09</v>
      </c>
    </row>
    <row r="154" spans="1:4">
      <c r="A154" s="1">
        <v>39022</v>
      </c>
      <c r="B154" t="s">
        <v>17</v>
      </c>
      <c r="C154" t="s">
        <v>36</v>
      </c>
      <c r="D154" s="2">
        <v>771252.39</v>
      </c>
    </row>
    <row r="155" spans="1:4">
      <c r="A155" s="1">
        <v>39052</v>
      </c>
      <c r="B155" t="s">
        <v>9</v>
      </c>
      <c r="C155" t="s">
        <v>32</v>
      </c>
      <c r="D155" s="2">
        <v>52845.55</v>
      </c>
    </row>
    <row r="156" spans="1:4">
      <c r="A156" s="1">
        <v>39052</v>
      </c>
      <c r="B156" t="s">
        <v>6</v>
      </c>
      <c r="C156" t="s">
        <v>34</v>
      </c>
      <c r="D156" s="2">
        <v>885595.38</v>
      </c>
    </row>
    <row r="157" spans="1:4">
      <c r="A157" s="1">
        <v>39052</v>
      </c>
      <c r="B157" t="s">
        <v>12</v>
      </c>
      <c r="C157" t="s">
        <v>36</v>
      </c>
      <c r="D157" s="2">
        <v>956540.54</v>
      </c>
    </row>
    <row r="158" spans="1:4">
      <c r="A158" s="1">
        <v>39052</v>
      </c>
      <c r="B158" t="s">
        <v>4</v>
      </c>
      <c r="C158" t="s">
        <v>34</v>
      </c>
      <c r="D158" s="2">
        <v>657931.19999999995</v>
      </c>
    </row>
    <row r="159" spans="1:4">
      <c r="A159" s="1">
        <v>39052</v>
      </c>
      <c r="B159" t="s">
        <v>13</v>
      </c>
      <c r="C159" t="s">
        <v>33</v>
      </c>
      <c r="D159" s="2">
        <v>111133.95</v>
      </c>
    </row>
    <row r="160" spans="1:4">
      <c r="A160" s="1">
        <v>39052</v>
      </c>
      <c r="B160" t="s">
        <v>24</v>
      </c>
      <c r="C160" t="s">
        <v>33</v>
      </c>
      <c r="D160" s="2">
        <v>80206.539999999994</v>
      </c>
    </row>
    <row r="161" spans="1:4">
      <c r="A161" s="1">
        <v>39052</v>
      </c>
      <c r="B161" t="s">
        <v>17</v>
      </c>
      <c r="C161" t="s">
        <v>33</v>
      </c>
      <c r="D161" s="2">
        <v>649958.06999999995</v>
      </c>
    </row>
    <row r="162" spans="1:4">
      <c r="A162" s="1">
        <v>39052</v>
      </c>
      <c r="B162" t="s">
        <v>11</v>
      </c>
      <c r="C162" t="s">
        <v>35</v>
      </c>
      <c r="D162" s="2">
        <v>359416.95</v>
      </c>
    </row>
    <row r="163" spans="1:4">
      <c r="A163" s="1">
        <v>39052</v>
      </c>
      <c r="B163" t="s">
        <v>21</v>
      </c>
      <c r="C163" t="s">
        <v>36</v>
      </c>
      <c r="D163" s="2">
        <v>237609.19</v>
      </c>
    </row>
    <row r="164" spans="1:4">
      <c r="A164" s="1">
        <v>39052</v>
      </c>
      <c r="B164" t="s">
        <v>14</v>
      </c>
      <c r="C164" t="s">
        <v>33</v>
      </c>
      <c r="D164" s="2">
        <v>729667.96</v>
      </c>
    </row>
    <row r="165" spans="1:4">
      <c r="A165" s="1">
        <v>39052</v>
      </c>
      <c r="B165" t="s">
        <v>10</v>
      </c>
      <c r="C165" t="s">
        <v>33</v>
      </c>
      <c r="D165" s="2">
        <v>874131.86</v>
      </c>
    </row>
    <row r="167" spans="1:4">
      <c r="C167" t="s">
        <v>37</v>
      </c>
      <c r="D167" s="2"/>
    </row>
    <row r="168" spans="1:4">
      <c r="C168" t="s">
        <v>38</v>
      </c>
    </row>
  </sheetData>
  <mergeCells count="5">
    <mergeCell ref="A1:D1"/>
    <mergeCell ref="F1:H1"/>
    <mergeCell ref="J1:L1"/>
    <mergeCell ref="G32:H32"/>
    <mergeCell ref="K12:L12"/>
  </mergeCells>
  <phoneticPr fontId="2" type="noConversion"/>
  <pageMargins left="0.75" right="0.75" top="1" bottom="1" header="0.5" footer="0.5"/>
  <pageSetup orientation="portrait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Sparkman, Jane</dc:creator>
  <cp:lastModifiedBy>jtrautman</cp:lastModifiedBy>
  <dcterms:created xsi:type="dcterms:W3CDTF">1996-10-14T23:33:28Z</dcterms:created>
  <dcterms:modified xsi:type="dcterms:W3CDTF">2017-01-24T16:39:39Z</dcterms:modified>
</cp:coreProperties>
</file>